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0935"/>
  </bookViews>
  <sheets>
    <sheet name="Дин. с начала года" sheetId="1" r:id="rId1"/>
  </sheets>
  <externalReferences>
    <externalReference r:id="rId2"/>
  </externalReferences>
  <definedNames>
    <definedName name="Z_22F1C44F_8FD1_4B83_B44B_F5C3835E4097_.wvu.Rows" localSheetId="0" hidden="1">'Дин. с начала года'!$49:$49</definedName>
    <definedName name="Z_B2BADA6D_5631_45B6_B12B_C505C0E4BC33_.wvu.Rows" localSheetId="0" hidden="1">'Дин. с начала года'!$49:$49</definedName>
    <definedName name="МО">[1]Ярм!$C$4:$AT$4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7" i="1" l="1"/>
  <c r="H47" i="1"/>
  <c r="E47" i="1"/>
  <c r="B47" i="1"/>
  <c r="K46" i="1"/>
  <c r="H46" i="1"/>
  <c r="E46" i="1"/>
  <c r="B46" i="1"/>
  <c r="K45" i="1"/>
  <c r="H45" i="1"/>
  <c r="E45" i="1"/>
  <c r="B45" i="1"/>
  <c r="K44" i="1"/>
  <c r="H44" i="1"/>
  <c r="E44" i="1"/>
  <c r="B44" i="1"/>
  <c r="K43" i="1"/>
  <c r="H43" i="1"/>
  <c r="E43" i="1"/>
  <c r="B43" i="1"/>
  <c r="K42" i="1"/>
  <c r="H42" i="1"/>
  <c r="D42" i="1"/>
  <c r="E42" i="1" s="1"/>
  <c r="B42" i="1"/>
  <c r="K41" i="1"/>
  <c r="H41" i="1"/>
  <c r="D41" i="1"/>
  <c r="E41" i="1" s="1"/>
  <c r="B41" i="1"/>
  <c r="K40" i="1"/>
  <c r="H40" i="1"/>
  <c r="D40" i="1"/>
  <c r="E40" i="1" s="1"/>
  <c r="B40" i="1"/>
  <c r="K39" i="1"/>
  <c r="H39" i="1"/>
  <c r="D39" i="1"/>
  <c r="E39" i="1" s="1"/>
  <c r="B39" i="1"/>
  <c r="K38" i="1"/>
  <c r="H38" i="1"/>
  <c r="D38" i="1"/>
  <c r="E38" i="1" s="1"/>
  <c r="B38" i="1"/>
  <c r="K37" i="1"/>
  <c r="H37" i="1"/>
  <c r="D37" i="1"/>
  <c r="E37" i="1" s="1"/>
  <c r="B37" i="1"/>
  <c r="K36" i="1"/>
  <c r="H36" i="1"/>
  <c r="D36" i="1"/>
  <c r="E36" i="1" s="1"/>
  <c r="B36" i="1"/>
  <c r="K35" i="1"/>
  <c r="H35" i="1"/>
  <c r="D35" i="1"/>
  <c r="E35" i="1" s="1"/>
  <c r="B35" i="1"/>
  <c r="K34" i="1"/>
  <c r="H34" i="1"/>
  <c r="E34" i="1"/>
  <c r="B34" i="1"/>
  <c r="K33" i="1"/>
  <c r="H33" i="1"/>
  <c r="E33" i="1"/>
  <c r="B33" i="1"/>
  <c r="K32" i="1"/>
  <c r="H32" i="1"/>
  <c r="E32" i="1"/>
  <c r="B32" i="1"/>
  <c r="K31" i="1"/>
  <c r="H31" i="1"/>
  <c r="E31" i="1"/>
  <c r="B31" i="1"/>
  <c r="K30" i="1"/>
  <c r="H30" i="1"/>
  <c r="E30" i="1"/>
  <c r="B30" i="1"/>
  <c r="K29" i="1"/>
  <c r="H29" i="1"/>
  <c r="E29" i="1"/>
  <c r="B29" i="1"/>
  <c r="K28" i="1"/>
  <c r="H28" i="1"/>
  <c r="E28" i="1"/>
  <c r="B28" i="1"/>
  <c r="K27" i="1"/>
  <c r="H27" i="1"/>
  <c r="E27" i="1"/>
  <c r="B27" i="1"/>
  <c r="K26" i="1"/>
  <c r="H26" i="1"/>
  <c r="E26" i="1"/>
  <c r="B26" i="1"/>
  <c r="K25" i="1"/>
  <c r="H25" i="1"/>
  <c r="E25" i="1"/>
  <c r="B25" i="1"/>
  <c r="K24" i="1"/>
  <c r="H24" i="1"/>
  <c r="E24" i="1"/>
  <c r="B24" i="1"/>
  <c r="K23" i="1"/>
  <c r="H23" i="1"/>
  <c r="E23" i="1"/>
  <c r="B23" i="1"/>
  <c r="K22" i="1"/>
  <c r="H22" i="1"/>
  <c r="E22" i="1"/>
  <c r="B22" i="1"/>
  <c r="K21" i="1"/>
  <c r="H21" i="1"/>
  <c r="E21" i="1"/>
  <c r="B21" i="1"/>
  <c r="K20" i="1"/>
  <c r="H20" i="1"/>
  <c r="E20" i="1"/>
  <c r="B20" i="1"/>
  <c r="K19" i="1"/>
  <c r="H19" i="1"/>
  <c r="E19" i="1"/>
  <c r="B19" i="1"/>
  <c r="K18" i="1"/>
  <c r="H18" i="1"/>
  <c r="E18" i="1"/>
  <c r="B18" i="1"/>
  <c r="A18" i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K17" i="1"/>
  <c r="H17" i="1"/>
  <c r="E17" i="1"/>
  <c r="B17" i="1"/>
  <c r="K16" i="1"/>
  <c r="H16" i="1"/>
  <c r="E16" i="1"/>
  <c r="B16" i="1"/>
  <c r="K15" i="1"/>
  <c r="H15" i="1"/>
  <c r="E15" i="1"/>
  <c r="B15" i="1"/>
  <c r="K14" i="1"/>
  <c r="H14" i="1"/>
  <c r="E14" i="1"/>
  <c r="B14" i="1"/>
  <c r="K13" i="1"/>
  <c r="H13" i="1"/>
  <c r="E13" i="1"/>
  <c r="K12" i="1"/>
  <c r="E12" i="1"/>
  <c r="K11" i="1"/>
  <c r="H11" i="1"/>
  <c r="E11" i="1"/>
  <c r="B11" i="1"/>
  <c r="K10" i="1"/>
  <c r="H10" i="1"/>
  <c r="E10" i="1"/>
  <c r="B10" i="1"/>
  <c r="F9" i="1"/>
  <c r="G9" i="1" s="1"/>
  <c r="H9" i="1" s="1"/>
  <c r="I9" i="1" s="1"/>
  <c r="J9" i="1" s="1"/>
  <c r="K9" i="1" s="1"/>
  <c r="K7" i="1"/>
  <c r="J7" i="1"/>
  <c r="I7" i="1"/>
  <c r="G7" i="1"/>
  <c r="F7" i="1"/>
</calcChain>
</file>

<file path=xl/sharedStrings.xml><?xml version="1.0" encoding="utf-8"?>
<sst xmlns="http://schemas.openxmlformats.org/spreadsheetml/2006/main" count="59" uniqueCount="17">
  <si>
    <t>Наименование товара</t>
  </si>
  <si>
    <t>Оптово-отпускные цены предприятий производителей</t>
  </si>
  <si>
    <t>Оптово-отпускные цены  предприятий оптовой торговли</t>
  </si>
  <si>
    <t>Розничные цены</t>
  </si>
  <si>
    <t>Индекс , %</t>
  </si>
  <si>
    <t>А</t>
  </si>
  <si>
    <t>Б</t>
  </si>
  <si>
    <t>х</t>
  </si>
  <si>
    <t>-</t>
  </si>
  <si>
    <r>
      <t xml:space="preserve">Данные РЭК-департамента цен и тарифов Краснодарского края о </t>
    </r>
    <r>
      <rPr>
        <b/>
        <sz val="15"/>
        <rFont val="Times New Roman"/>
        <family val="1"/>
        <charset val="204"/>
      </rPr>
      <t xml:space="preserve">среднекраевых уровнях оптово-отпускных цен предприятий производителей и </t>
    </r>
    <r>
      <rPr>
        <b/>
        <sz val="15"/>
        <rFont val="Times New Roman"/>
        <family val="1"/>
      </rPr>
      <t>розничных цен во 2 квартале 2024 года</t>
    </r>
  </si>
  <si>
    <t>1 апреля 2024 года</t>
  </si>
  <si>
    <t>на 1 июля 2024 года</t>
  </si>
  <si>
    <t>Таблица 1</t>
  </si>
  <si>
    <t>(с НДС)</t>
  </si>
  <si>
    <t xml:space="preserve">Хлеб пшеничный формовой из муки 1-го сорта, руб. за 1 кг </t>
  </si>
  <si>
    <t>№ п/п</t>
  </si>
  <si>
    <t>Хлебобулочные изделия из пшеничной муки высшего сорта (Батон), руб. за 1 кг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</si>
</sst>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i/>
      <sz val="10"/>
      <name val="Arial Cyr"/>
      <charset val="204"/>
    </font>
    <font>
      <b/>
      <sz val="15"/>
      <name val="Times New Roman"/>
      <family val="1"/>
    </font>
    <font>
      <b/>
      <sz val="15"/>
      <name val="Times New Roman"/>
      <family val="1"/>
      <charset val="204"/>
    </font>
    <font>
      <b/>
      <sz val="15"/>
      <name val="Arial Cyr"/>
      <charset val="204"/>
    </font>
    <font>
      <sz val="15"/>
      <name val="Arial Cyr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  <charset val="204"/>
    </font>
    <font>
      <b/>
      <sz val="12"/>
      <color indexed="8"/>
      <name val="Times New Roman"/>
      <family val="1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164" fontId="17" fillId="2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/>
    <xf numFmtId="4" fontId="2" fillId="2" borderId="0" xfId="0" applyNumberFormat="1" applyFont="1" applyFill="1" applyBorder="1"/>
    <xf numFmtId="0" fontId="3" fillId="2" borderId="0" xfId="0" applyFont="1" applyFill="1" applyBorder="1" applyAlignment="1">
      <alignment horizontal="right"/>
    </xf>
    <xf numFmtId="0" fontId="0" fillId="2" borderId="0" xfId="0" applyFill="1" applyAlignment="1"/>
    <xf numFmtId="0" fontId="8" fillId="2" borderId="0" xfId="0" applyFont="1" applyFill="1" applyAlignment="1">
      <alignment horizontal="center"/>
    </xf>
    <xf numFmtId="0" fontId="0" fillId="2" borderId="0" xfId="0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left" vertical="center" wrapText="1"/>
    </xf>
    <xf numFmtId="0" fontId="0" fillId="2" borderId="0" xfId="0" applyFont="1" applyFill="1" applyBorder="1"/>
    <xf numFmtId="49" fontId="15" fillId="2" borderId="0" xfId="0" applyNumberFormat="1" applyFont="1" applyFill="1" applyBorder="1" applyAlignment="1">
      <alignment horizontal="left" vertical="center"/>
    </xf>
    <xf numFmtId="0" fontId="16" fillId="2" borderId="0" xfId="0" applyFont="1" applyFill="1" applyBorder="1" applyAlignment="1">
      <alignment horizontal="left" vertical="top" wrapText="1"/>
    </xf>
    <xf numFmtId="2" fontId="8" fillId="2" borderId="0" xfId="0" applyNumberFormat="1" applyFont="1" applyFill="1" applyBorder="1" applyAlignment="1">
      <alignment horizontal="center" vertical="center"/>
    </xf>
    <xf numFmtId="164" fontId="17" fillId="2" borderId="0" xfId="0" applyNumberFormat="1" applyFont="1" applyFill="1" applyBorder="1" applyAlignment="1">
      <alignment horizontal="center" vertical="center"/>
    </xf>
    <xf numFmtId="2" fontId="15" fillId="2" borderId="0" xfId="0" applyNumberFormat="1" applyFont="1" applyFill="1" applyBorder="1" applyAlignment="1">
      <alignment horizontal="center" vertical="top" wrapText="1"/>
    </xf>
    <xf numFmtId="0" fontId="15" fillId="2" borderId="0" xfId="0" applyFont="1" applyFill="1" applyBorder="1" applyAlignment="1">
      <alignment horizontal="left" vertical="top" wrapText="1"/>
    </xf>
    <xf numFmtId="164" fontId="18" fillId="2" borderId="0" xfId="0" applyNumberFormat="1" applyFont="1" applyFill="1" applyBorder="1" applyAlignment="1">
      <alignment horizontal="center" vertical="center"/>
    </xf>
    <xf numFmtId="2" fontId="18" fillId="2" borderId="0" xfId="0" applyNumberFormat="1" applyFont="1" applyFill="1" applyBorder="1" applyAlignment="1">
      <alignment horizontal="center" vertical="center"/>
    </xf>
    <xf numFmtId="4" fontId="19" fillId="2" borderId="0" xfId="0" applyNumberFormat="1" applyFont="1" applyFill="1" applyBorder="1" applyAlignment="1">
      <alignment vertical="center"/>
    </xf>
    <xf numFmtId="0" fontId="19" fillId="2" borderId="0" xfId="0" applyFont="1" applyFill="1" applyAlignment="1"/>
    <xf numFmtId="0" fontId="19" fillId="2" borderId="0" xfId="0" applyFont="1" applyFill="1" applyAlignment="1">
      <alignment horizontal="right"/>
    </xf>
    <xf numFmtId="4" fontId="20" fillId="2" borderId="0" xfId="0" applyNumberFormat="1" applyFont="1" applyFill="1" applyBorder="1"/>
    <xf numFmtId="0" fontId="19" fillId="2" borderId="0" xfId="0" applyFont="1" applyFill="1" applyBorder="1" applyAlignment="1">
      <alignment horizontal="right"/>
    </xf>
    <xf numFmtId="0" fontId="1" fillId="2" borderId="0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right" vertical="center"/>
    </xf>
    <xf numFmtId="0" fontId="16" fillId="2" borderId="5" xfId="0" applyFont="1" applyFill="1" applyBorder="1" applyAlignment="1">
      <alignment horizontal="left" vertical="top" wrapText="1"/>
    </xf>
    <xf numFmtId="0" fontId="0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0;&#1086;&#1085;&#1090;&#1088;&#1086;&#1083;&#1100;&#1085;&#1099;&#1077;%20&#1084;&#1077;&#1088;&#1086;&#1087;&#1088;&#1080;&#1103;&#1090;&#1080;&#1103;\2024%20&#1075;&#1086;&#1076;\1.%20&#1045;&#1078;&#1077;&#1085;&#1077;&#1076;&#1077;&#1083;&#1100;&#1085;&#1072;&#1103;%20&#1080;&#1085;&#1092;&#1086;&#1088;&#1084;&#1072;&#1094;&#1080;&#1103;\13.%2003.04.2024\&#1057;&#1074;&#1086;&#1076;%20&#1085;&#1072;%2003.04.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вт. т"/>
      <sheetName val="авт. т год"/>
      <sheetName val="полн. свод "/>
      <sheetName val="Для сайта новая"/>
      <sheetName val="ярмар на сайт"/>
      <sheetName val="Яйца за 2 месяца"/>
      <sheetName val="Дин. с начала года"/>
      <sheetName val="Дин. за нед с опт торг"/>
      <sheetName val="Дин. за нед с опт торг с 22.03"/>
      <sheetName val="для МСХ"/>
      <sheetName val="Для ДПС"/>
      <sheetName val="ярм и розн"/>
      <sheetName val="Для прокуратуры"/>
      <sheetName val="ЯРМ для прокуратуры"/>
      <sheetName val="пп"/>
      <sheetName val="пп ср"/>
      <sheetName val="пот"/>
      <sheetName val="пот ср"/>
      <sheetName val="роз"/>
      <sheetName val="роз срав"/>
      <sheetName val="Ярм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</sheetNames>
    <sheetDataSet>
      <sheetData sheetId="0"/>
      <sheetData sheetId="1"/>
      <sheetData sheetId="2">
        <row r="7">
          <cell r="B7" t="str">
            <v>Мука пшеничная 1-го сорта, руб. за 1кг</v>
          </cell>
        </row>
        <row r="8">
          <cell r="B8" t="str">
            <v>Мука пшеничная высшего сорта, руб. за 1кг</v>
          </cell>
        </row>
        <row r="11">
          <cell r="B11" t="str">
            <v xml:space="preserve">Хлеб ржаной, ржано-пшеничный (Дарницкий, Бородинский), руб. за 1 кг </v>
          </cell>
        </row>
        <row r="12">
          <cell r="B12" t="str">
            <v>Молоко питьевое 2,5% жирности пастеризованное в полиэтиленовом пакете, руб. за 1л</v>
          </cell>
        </row>
        <row r="13">
          <cell r="B13" t="str">
            <v>Молоко питьевое 2,5% жирности пастеризованное в картонном пакете (тетра-брик, пюр-пак, элопак и др.)., руб. за  1л</v>
          </cell>
        </row>
        <row r="14">
          <cell r="B14" t="str">
            <v>Молоко питьевое 3,2% жирности пастеризованное в полиэтиленовом пакете, руб. за 1л</v>
          </cell>
        </row>
        <row r="15">
          <cell r="B15" t="str">
            <v>Молоко питьевое 3,2-4,5% жирности пастеризованное в картонном пакете (тетра-брик, пюр-пак, элопак и др.)., руб. за  1л</v>
          </cell>
        </row>
        <row r="16">
          <cell r="B16" t="str">
            <v>Кефир 2,5 % жирности, руб. за полиэтиленовый пакет весом 1кг</v>
          </cell>
        </row>
        <row r="17">
          <cell r="B17" t="str">
            <v>Сметана 20% жирности весовая, руб. за 1кг</v>
          </cell>
        </row>
        <row r="18">
          <cell r="B18" t="str">
            <v>Сметана 20% жирности, руб. за полиэтиленовый пакет весом 500г</v>
          </cell>
        </row>
        <row r="19">
          <cell r="B19" t="str">
            <v>Творог обезжиренный весовой, руб. за 1кг</v>
          </cell>
        </row>
        <row r="20">
          <cell r="B20" t="str">
            <v>Творог обезжиренный, руб. за пачку весом 200г</v>
          </cell>
        </row>
        <row r="21">
          <cell r="B21" t="str">
            <v>Масло сливочное весовое , руб. за 1кг</v>
          </cell>
        </row>
        <row r="22">
          <cell r="B22" t="str">
            <v>Масло сливочное фасованное в пачки, руб. за пачку весом 200г</v>
          </cell>
        </row>
        <row r="23">
          <cell r="B23" t="str">
            <v>Масло подсолнечное нерафинированное на розлив, руб. за 1л</v>
          </cell>
        </row>
        <row r="24">
          <cell r="B24" t="str">
            <v>Масло подсолнечное нерафинированное фасованное, руб. за политиэтил. бутылку емкостью 1 л</v>
          </cell>
        </row>
        <row r="25">
          <cell r="B25" t="str">
            <v>Масло подсолнечное рафиниров. дезодорир. фасованное, руб. за политиэт. бутылку емкостью 1 л</v>
          </cell>
        </row>
        <row r="26">
          <cell r="B26" t="str">
            <v>Яйца куриные столовые 1 категории, руб. за 1 десяток</v>
          </cell>
        </row>
        <row r="27">
          <cell r="B27" t="str">
            <v>Яйца куриные столовые 2 категории, руб. за 1 десяток</v>
          </cell>
        </row>
        <row r="28">
          <cell r="B28" t="str">
            <v>Говядина (кроме бескостного мяса), руб. за 1кг</v>
          </cell>
        </row>
        <row r="29">
          <cell r="B29" t="str">
            <v>Свинина (кроме бескостного мяса), руб. за 1кг</v>
          </cell>
        </row>
        <row r="30">
          <cell r="B30" t="str">
            <v>Баранина (кроме бескостного мяса), руб. за 1кг</v>
          </cell>
        </row>
        <row r="31">
          <cell r="B31" t="str">
            <v>Куры (кроме куриных окорочков), руб. за 1кг</v>
          </cell>
        </row>
        <row r="32">
          <cell r="B32" t="str">
            <v>Рыба мороженая неразделанная  (лимонема, камбала, треска, хек, сайда, путассу, минтай), руб. за 1кг</v>
          </cell>
          <cell r="D32" t="str">
            <v>-</v>
          </cell>
        </row>
        <row r="33">
          <cell r="B33" t="str">
            <v>Сахар-песок, руб. за 1кг</v>
          </cell>
          <cell r="D33" t="str">
            <v>-</v>
          </cell>
        </row>
        <row r="34">
          <cell r="B34" t="str">
            <v>Соль поваренная пищевая, руб. за 1кг</v>
          </cell>
          <cell r="D34" t="str">
            <v>-</v>
          </cell>
        </row>
        <row r="35">
          <cell r="B35" t="str">
            <v>Чай черный байховый, руб. за 1кг</v>
          </cell>
          <cell r="D35" t="str">
            <v>-</v>
          </cell>
        </row>
        <row r="36">
          <cell r="B36" t="str">
            <v>Рис шлифованный, руб. за 1кг</v>
          </cell>
          <cell r="D36" t="str">
            <v>-</v>
          </cell>
        </row>
        <row r="37">
          <cell r="B37" t="str">
            <v>Пшено, руб. за 1кг</v>
          </cell>
          <cell r="D37" t="str">
            <v>-</v>
          </cell>
        </row>
        <row r="38">
          <cell r="B38" t="str">
            <v>Крупа гречневая ядрица, руб. за 1кг</v>
          </cell>
          <cell r="D38" t="str">
            <v>-</v>
          </cell>
        </row>
        <row r="39">
          <cell r="B39" t="str">
            <v>Вермишель, руб. за 1кг</v>
          </cell>
          <cell r="D39" t="str">
            <v>-</v>
          </cell>
        </row>
        <row r="40">
          <cell r="B40" t="str">
            <v>Картофель, руб. за 1кг</v>
          </cell>
        </row>
        <row r="41">
          <cell r="B41" t="str">
            <v>Капуста белокочанная свежая, руб. за 1кг</v>
          </cell>
        </row>
        <row r="42">
          <cell r="B42" t="str">
            <v>Лук репчатый, руб. за 1кг</v>
          </cell>
        </row>
        <row r="43">
          <cell r="B43" t="str">
            <v>Морковь, руб. за 1кг</v>
          </cell>
        </row>
        <row r="44">
          <cell r="B44" t="str">
            <v>Яблоки отечественные, руб. за 1кг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4">
          <cell r="C4" t="str">
            <v>Анапа</v>
          </cell>
          <cell r="D4" t="str">
            <v xml:space="preserve">Армавир </v>
          </cell>
          <cell r="E4" t="str">
            <v>Геленджик</v>
          </cell>
          <cell r="F4" t="str">
            <v>Горя-чий Ключ</v>
          </cell>
          <cell r="G4" t="str">
            <v>Краснодар</v>
          </cell>
          <cell r="H4" t="str">
            <v>Новороссийск</v>
          </cell>
          <cell r="I4" t="str">
            <v>Сочи</v>
          </cell>
          <cell r="J4" t="str">
            <v>Абинский</v>
          </cell>
          <cell r="K4" t="str">
            <v>Апшеронский</v>
          </cell>
          <cell r="L4" t="str">
            <v>Белоглинский</v>
          </cell>
          <cell r="M4" t="str">
            <v>Белореченский</v>
          </cell>
          <cell r="N4" t="str">
            <v>Брюховецкий</v>
          </cell>
          <cell r="O4" t="str">
            <v>Выселковский</v>
          </cell>
          <cell r="P4" t="str">
            <v xml:space="preserve">Гулькевичский </v>
          </cell>
          <cell r="Q4" t="str">
            <v>Динской</v>
          </cell>
          <cell r="R4" t="str">
            <v>Ейский</v>
          </cell>
          <cell r="S4" t="str">
            <v xml:space="preserve">Кавказский </v>
          </cell>
          <cell r="T4" t="str">
            <v>Калининский</v>
          </cell>
          <cell r="U4" t="str">
            <v>Каневский</v>
          </cell>
          <cell r="V4" t="str">
            <v xml:space="preserve">Кореновский </v>
          </cell>
          <cell r="W4" t="str">
            <v>Красноармейский</v>
          </cell>
          <cell r="X4" t="str">
            <v>Крыловский</v>
          </cell>
          <cell r="Y4" t="str">
            <v>Крымск</v>
          </cell>
          <cell r="Z4" t="str">
            <v>Курганинский</v>
          </cell>
          <cell r="AA4" t="str">
            <v>Кущевский</v>
          </cell>
          <cell r="AB4" t="str">
            <v>Лабинск</v>
          </cell>
          <cell r="AC4" t="str">
            <v>Ленинградский</v>
          </cell>
          <cell r="AD4" t="str">
            <v>Мостовский</v>
          </cell>
          <cell r="AE4" t="str">
            <v>Новокубанский</v>
          </cell>
          <cell r="AF4" t="str">
            <v>Новопокровский</v>
          </cell>
          <cell r="AG4" t="str">
            <v>Отрадненский</v>
          </cell>
          <cell r="AH4" t="str">
            <v>Павловский</v>
          </cell>
          <cell r="AI4" t="str">
            <v>Прим.-Ахтарский</v>
          </cell>
          <cell r="AJ4" t="str">
            <v>Северский</v>
          </cell>
          <cell r="AK4" t="str">
            <v>Славянский</v>
          </cell>
          <cell r="AL4" t="str">
            <v>Староминский</v>
          </cell>
          <cell r="AM4" t="str">
            <v>Тбилисский</v>
          </cell>
          <cell r="AN4" t="str">
            <v>Темрюкский</v>
          </cell>
          <cell r="AO4" t="str">
            <v>Тимашевский</v>
          </cell>
          <cell r="AP4" t="str">
            <v>Тихорецкий</v>
          </cell>
          <cell r="AQ4" t="str">
            <v>Туапсинский</v>
          </cell>
          <cell r="AR4" t="str">
            <v>Успенский</v>
          </cell>
          <cell r="AS4" t="str">
            <v>Усть-Лабинский</v>
          </cell>
          <cell r="AT4" t="str">
            <v>Щербиновский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</sheetPr>
  <dimension ref="A1:N76"/>
  <sheetViews>
    <sheetView tabSelected="1" view="pageBreakPreview" zoomScaleNormal="89" zoomScaleSheetLayoutView="100" workbookViewId="0">
      <selection activeCell="A3" sqref="A3:K3"/>
    </sheetView>
  </sheetViews>
  <sheetFormatPr defaultRowHeight="12.75" x14ac:dyDescent="0.2"/>
  <cols>
    <col min="1" max="1" width="4.5703125" style="3" customWidth="1"/>
    <col min="2" max="2" width="64.140625" style="4" customWidth="1"/>
    <col min="3" max="3" width="12.42578125" style="5" customWidth="1"/>
    <col min="4" max="4" width="11.5703125" style="5" customWidth="1"/>
    <col min="5" max="5" width="8.85546875" style="5" customWidth="1"/>
    <col min="6" max="6" width="11.42578125" style="5" customWidth="1"/>
    <col min="7" max="7" width="11.7109375" style="5" customWidth="1"/>
    <col min="8" max="8" width="8.7109375" style="5" customWidth="1"/>
    <col min="9" max="9" width="11.42578125" style="4" customWidth="1"/>
    <col min="10" max="10" width="11.7109375" style="4" customWidth="1"/>
    <col min="11" max="11" width="8.7109375" style="4" customWidth="1"/>
    <col min="12" max="14" width="9.140625" style="4" hidden="1" customWidth="1"/>
    <col min="15" max="16384" width="9.140625" style="4"/>
  </cols>
  <sheetData>
    <row r="1" spans="1:14" x14ac:dyDescent="0.2">
      <c r="J1" s="32" t="s">
        <v>12</v>
      </c>
      <c r="K1" s="33"/>
    </row>
    <row r="2" spans="1:14" x14ac:dyDescent="0.2">
      <c r="K2" s="6"/>
    </row>
    <row r="3" spans="1:14" ht="44.25" customHeight="1" x14ac:dyDescent="0.2">
      <c r="A3" s="34" t="s">
        <v>9</v>
      </c>
      <c r="B3" s="35"/>
      <c r="C3" s="35"/>
      <c r="D3" s="35"/>
      <c r="E3" s="35"/>
      <c r="F3" s="35"/>
      <c r="G3" s="35"/>
      <c r="H3" s="35"/>
      <c r="I3" s="35"/>
      <c r="J3" s="35"/>
      <c r="K3" s="36"/>
    </row>
    <row r="4" spans="1:14" ht="9.75" customHeight="1" x14ac:dyDescent="0.2">
      <c r="B4" s="7"/>
      <c r="C4" s="7"/>
      <c r="D4" s="7"/>
      <c r="E4" s="7"/>
      <c r="F4" s="7"/>
      <c r="G4" s="7"/>
      <c r="H4" s="7"/>
      <c r="I4" s="7"/>
      <c r="J4" s="7"/>
    </row>
    <row r="5" spans="1:14" ht="16.899999999999999" customHeight="1" x14ac:dyDescent="0.25">
      <c r="A5" s="8"/>
      <c r="C5" s="9"/>
      <c r="D5" s="9"/>
      <c r="E5" s="9"/>
      <c r="F5" s="9"/>
      <c r="G5" s="9"/>
      <c r="H5" s="9"/>
      <c r="I5" s="9"/>
      <c r="J5" s="9"/>
      <c r="K5" s="30" t="s">
        <v>13</v>
      </c>
    </row>
    <row r="6" spans="1:14" ht="50.25" customHeight="1" x14ac:dyDescent="0.2">
      <c r="A6" s="37" t="s">
        <v>15</v>
      </c>
      <c r="B6" s="38" t="s">
        <v>0</v>
      </c>
      <c r="C6" s="39" t="s">
        <v>1</v>
      </c>
      <c r="D6" s="40"/>
      <c r="E6" s="41"/>
      <c r="F6" s="39" t="s">
        <v>2</v>
      </c>
      <c r="G6" s="42"/>
      <c r="H6" s="43"/>
      <c r="I6" s="44" t="s">
        <v>3</v>
      </c>
      <c r="J6" s="45"/>
      <c r="K6" s="46"/>
    </row>
    <row r="7" spans="1:14" x14ac:dyDescent="0.2">
      <c r="A7" s="37"/>
      <c r="B7" s="38"/>
      <c r="C7" s="38" t="s">
        <v>10</v>
      </c>
      <c r="D7" s="38" t="s">
        <v>11</v>
      </c>
      <c r="E7" s="48" t="s">
        <v>4</v>
      </c>
      <c r="F7" s="38" t="str">
        <f>C7</f>
        <v>1 апреля 2024 года</v>
      </c>
      <c r="G7" s="38" t="str">
        <f>D7</f>
        <v>на 1 июля 2024 года</v>
      </c>
      <c r="H7" s="48" t="s">
        <v>4</v>
      </c>
      <c r="I7" s="38" t="str">
        <f>C7</f>
        <v>1 апреля 2024 года</v>
      </c>
      <c r="J7" s="38" t="str">
        <f>D7</f>
        <v>на 1 июля 2024 года</v>
      </c>
      <c r="K7" s="48" t="str">
        <f>E7</f>
        <v>Индекс , %</v>
      </c>
    </row>
    <row r="8" spans="1:14" ht="23.25" customHeight="1" x14ac:dyDescent="0.2">
      <c r="A8" s="37"/>
      <c r="B8" s="38"/>
      <c r="C8" s="47"/>
      <c r="D8" s="47"/>
      <c r="E8" s="49"/>
      <c r="F8" s="47"/>
      <c r="G8" s="47"/>
      <c r="H8" s="49"/>
      <c r="I8" s="47"/>
      <c r="J8" s="47"/>
      <c r="K8" s="49"/>
    </row>
    <row r="9" spans="1:14" ht="14.25" customHeight="1" x14ac:dyDescent="0.2">
      <c r="A9" s="10" t="s">
        <v>5</v>
      </c>
      <c r="B9" s="11" t="s">
        <v>6</v>
      </c>
      <c r="C9" s="11">
        <v>1</v>
      </c>
      <c r="D9" s="11">
        <v>2</v>
      </c>
      <c r="E9" s="11">
        <v>3</v>
      </c>
      <c r="F9" s="11">
        <f t="shared" ref="F9:K9" si="0">E9+1</f>
        <v>4</v>
      </c>
      <c r="G9" s="11">
        <f t="shared" si="0"/>
        <v>5</v>
      </c>
      <c r="H9" s="11">
        <f t="shared" si="0"/>
        <v>6</v>
      </c>
      <c r="I9" s="11">
        <f t="shared" si="0"/>
        <v>7</v>
      </c>
      <c r="J9" s="11">
        <f t="shared" si="0"/>
        <v>8</v>
      </c>
      <c r="K9" s="11">
        <f t="shared" si="0"/>
        <v>9</v>
      </c>
    </row>
    <row r="10" spans="1:14" ht="14.25" customHeight="1" x14ac:dyDescent="0.2">
      <c r="A10" s="13">
        <v>1</v>
      </c>
      <c r="B10" s="12" t="str">
        <f>'[1]полн. свод '!B7</f>
        <v>Мука пшеничная 1-го сорта, руб. за 1кг</v>
      </c>
      <c r="C10" s="2">
        <v>25.77753660100144</v>
      </c>
      <c r="D10" s="2">
        <v>26.171289274185838</v>
      </c>
      <c r="E10" s="1">
        <f>IF(OR(D10="-",C10="-"),"-",D10/C10*100)</f>
        <v>101.52750310970018</v>
      </c>
      <c r="F10" s="2">
        <v>30.583333333333332</v>
      </c>
      <c r="G10" s="2">
        <v>30.676190476190474</v>
      </c>
      <c r="H10" s="1">
        <f>IF(OR(G10="-",F10="-"),"-",G10/F10*100)</f>
        <v>100.30362008563642</v>
      </c>
      <c r="I10" s="2">
        <v>44.693497767857139</v>
      </c>
      <c r="J10" s="2">
        <v>44.504682291666661</v>
      </c>
      <c r="K10" s="1">
        <f>IF(OR(J10="-",I10="-"),"-",J10/I10*100)</f>
        <v>99.577532559274715</v>
      </c>
    </row>
    <row r="11" spans="1:14" ht="15.75" x14ac:dyDescent="0.2">
      <c r="A11" s="13">
        <v>2</v>
      </c>
      <c r="B11" s="12" t="str">
        <f>'[1]полн. свод '!B8</f>
        <v>Мука пшеничная высшего сорта, руб. за 1кг</v>
      </c>
      <c r="C11" s="2">
        <v>28.577282716731087</v>
      </c>
      <c r="D11" s="2">
        <v>28.402157388165811</v>
      </c>
      <c r="E11" s="1">
        <f t="shared" ref="E11:E47" si="1">IF(OR(D11="-",C11="-"),"-",D11/C11*100)</f>
        <v>99.387186912411565</v>
      </c>
      <c r="F11" s="2">
        <v>40.142999999999994</v>
      </c>
      <c r="G11" s="2">
        <v>41.415285714285716</v>
      </c>
      <c r="H11" s="1">
        <f t="shared" ref="H11:H47" si="2">IF(OR(G11="-",F11="-"),"-",G11/F11*100)</f>
        <v>103.16938373884793</v>
      </c>
      <c r="I11" s="2">
        <v>51.243273348098938</v>
      </c>
      <c r="J11" s="2">
        <v>52.127914261664266</v>
      </c>
      <c r="K11" s="1">
        <f t="shared" ref="K11:K47" si="3">IF(OR(J11="-",I11="-"),"-",J11/I11*100)</f>
        <v>101.72635519896612</v>
      </c>
    </row>
    <row r="12" spans="1:14" ht="15.75" x14ac:dyDescent="0.2">
      <c r="A12" s="13">
        <v>3</v>
      </c>
      <c r="B12" s="31" t="s">
        <v>14</v>
      </c>
      <c r="C12" s="2">
        <v>59.8195652173913</v>
      </c>
      <c r="D12" s="2">
        <v>60.946956521739139</v>
      </c>
      <c r="E12" s="1">
        <f t="shared" si="1"/>
        <v>101.88465312352366</v>
      </c>
      <c r="F12" s="2" t="s">
        <v>7</v>
      </c>
      <c r="G12" s="2" t="s">
        <v>7</v>
      </c>
      <c r="H12" s="1" t="s">
        <v>7</v>
      </c>
      <c r="I12" s="2">
        <v>69.275467923280431</v>
      </c>
      <c r="J12" s="2">
        <v>70.339781881744955</v>
      </c>
      <c r="K12" s="1">
        <f t="shared" si="3"/>
        <v>101.53635044319471</v>
      </c>
    </row>
    <row r="13" spans="1:14" ht="31.5" x14ac:dyDescent="0.2">
      <c r="A13" s="13">
        <v>4</v>
      </c>
      <c r="B13" s="14" t="s">
        <v>16</v>
      </c>
      <c r="C13" s="2">
        <v>80.151666666666685</v>
      </c>
      <c r="D13" s="2">
        <v>82.285000000000011</v>
      </c>
      <c r="E13" s="1">
        <f t="shared" si="1"/>
        <v>102.66162067746562</v>
      </c>
      <c r="F13" s="2">
        <v>87.352499999999992</v>
      </c>
      <c r="G13" s="2">
        <v>89.44</v>
      </c>
      <c r="H13" s="1">
        <f t="shared" si="2"/>
        <v>102.38974270913828</v>
      </c>
      <c r="I13" s="2">
        <v>99.82299837662336</v>
      </c>
      <c r="J13" s="2">
        <v>100.0339180474698</v>
      </c>
      <c r="K13" s="1">
        <f t="shared" si="3"/>
        <v>100.21129366406191</v>
      </c>
    </row>
    <row r="14" spans="1:14" ht="31.5" x14ac:dyDescent="0.2">
      <c r="A14" s="13">
        <v>5</v>
      </c>
      <c r="B14" s="12" t="str">
        <f>'[1]полн. свод '!B11</f>
        <v xml:space="preserve">Хлеб ржаной, ржано-пшеничный (Дарницкий, Бородинский), руб. за 1 кг </v>
      </c>
      <c r="C14" s="2">
        <v>74.776086956521752</v>
      </c>
      <c r="D14" s="2">
        <v>76.417826086956524</v>
      </c>
      <c r="E14" s="1">
        <f t="shared" si="1"/>
        <v>102.19554030874785</v>
      </c>
      <c r="F14" s="2">
        <v>76.197499999999991</v>
      </c>
      <c r="G14" s="2">
        <v>77.398333333333341</v>
      </c>
      <c r="H14" s="1">
        <f t="shared" si="2"/>
        <v>101.57594846725068</v>
      </c>
      <c r="I14" s="2">
        <v>90.409073889073895</v>
      </c>
      <c r="J14" s="2">
        <v>92.890140276390284</v>
      </c>
      <c r="K14" s="1">
        <f t="shared" si="3"/>
        <v>102.74426700837628</v>
      </c>
    </row>
    <row r="15" spans="1:14" ht="31.5" x14ac:dyDescent="0.2">
      <c r="A15" s="13">
        <v>6</v>
      </c>
      <c r="B15" s="12" t="str">
        <f>'[1]полн. свод '!B12</f>
        <v>Молоко питьевое 2,5% жирности пастеризованное в полиэтиленовом пакете, руб. за 1л</v>
      </c>
      <c r="C15" s="2">
        <v>58.062857142857141</v>
      </c>
      <c r="D15" s="2">
        <v>59.545714285714276</v>
      </c>
      <c r="E15" s="1">
        <f t="shared" si="1"/>
        <v>102.55388249188071</v>
      </c>
      <c r="F15" s="2">
        <v>62.630119047619054</v>
      </c>
      <c r="G15" s="2">
        <v>62.903988095238091</v>
      </c>
      <c r="H15" s="1">
        <f t="shared" si="2"/>
        <v>100.4372801006666</v>
      </c>
      <c r="I15" s="2">
        <v>66.29206261955099</v>
      </c>
      <c r="J15" s="2">
        <v>66.99296937630271</v>
      </c>
      <c r="K15" s="1">
        <f t="shared" si="3"/>
        <v>101.05730117461303</v>
      </c>
    </row>
    <row r="16" spans="1:14" ht="41.25" customHeight="1" x14ac:dyDescent="0.2">
      <c r="A16" s="13">
        <v>7</v>
      </c>
      <c r="B16" s="12" t="str">
        <f>'[1]полн. свод '!B13</f>
        <v>Молоко питьевое 2,5% жирности пастеризованное в картонном пакете (тетра-брик, пюр-пак, элопак и др.)., руб. за  1л</v>
      </c>
      <c r="C16" s="2" t="s">
        <v>8</v>
      </c>
      <c r="D16" s="2" t="s">
        <v>8</v>
      </c>
      <c r="E16" s="1" t="str">
        <f t="shared" si="1"/>
        <v>-</v>
      </c>
      <c r="F16" s="2">
        <v>69.931805555555556</v>
      </c>
      <c r="G16" s="2">
        <v>70.475034722222219</v>
      </c>
      <c r="H16" s="1">
        <f t="shared" si="2"/>
        <v>100.77679842862788</v>
      </c>
      <c r="I16" s="2">
        <v>86.73171007887693</v>
      </c>
      <c r="J16" s="2">
        <v>88.336356366329028</v>
      </c>
      <c r="K16" s="1">
        <f t="shared" si="3"/>
        <v>101.85012642549394</v>
      </c>
      <c r="L16" s="15"/>
      <c r="M16" s="15"/>
      <c r="N16" s="15"/>
    </row>
    <row r="17" spans="1:11" ht="31.5" x14ac:dyDescent="0.2">
      <c r="A17" s="13">
        <v>8</v>
      </c>
      <c r="B17" s="12" t="str">
        <f>'[1]полн. свод '!B14</f>
        <v>Молоко питьевое 3,2% жирности пастеризованное в полиэтиленовом пакете, руб. за 1л</v>
      </c>
      <c r="C17" s="2">
        <v>70.917500000000004</v>
      </c>
      <c r="D17" s="2">
        <v>75.055000000000007</v>
      </c>
      <c r="E17" s="1">
        <f t="shared" si="1"/>
        <v>105.83424401593402</v>
      </c>
      <c r="F17" s="2">
        <v>67.390092592592595</v>
      </c>
      <c r="G17" s="2">
        <v>68.121666666666684</v>
      </c>
      <c r="H17" s="1">
        <f t="shared" si="2"/>
        <v>101.08558104897827</v>
      </c>
      <c r="I17" s="2">
        <v>75.310944583681405</v>
      </c>
      <c r="J17" s="2">
        <v>76.064358552631575</v>
      </c>
      <c r="K17" s="1">
        <f t="shared" si="3"/>
        <v>101.00040435439371</v>
      </c>
    </row>
    <row r="18" spans="1:11" ht="47.25" x14ac:dyDescent="0.2">
      <c r="A18" s="13">
        <f>A17+1</f>
        <v>9</v>
      </c>
      <c r="B18" s="12" t="str">
        <f>'[1]полн. свод '!B15</f>
        <v>Молоко питьевое 3,2-4,5% жирности пастеризованное в картонном пакете (тетра-брик, пюр-пак, элопак и др.)., руб. за  1л</v>
      </c>
      <c r="C18" s="2" t="s">
        <v>8</v>
      </c>
      <c r="D18" s="2" t="s">
        <v>8</v>
      </c>
      <c r="E18" s="1" t="str">
        <f t="shared" si="1"/>
        <v>-</v>
      </c>
      <c r="F18" s="2" t="s">
        <v>8</v>
      </c>
      <c r="G18" s="2" t="s">
        <v>8</v>
      </c>
      <c r="H18" s="1" t="str">
        <f t="shared" si="2"/>
        <v>-</v>
      </c>
      <c r="I18" s="2">
        <v>94.694262235667239</v>
      </c>
      <c r="J18" s="2">
        <v>95.705856544587547</v>
      </c>
      <c r="K18" s="1">
        <f t="shared" si="3"/>
        <v>101.06827413302268</v>
      </c>
    </row>
    <row r="19" spans="1:11" ht="16.5" customHeight="1" x14ac:dyDescent="0.2">
      <c r="A19" s="13">
        <f t="shared" ref="A19:A47" si="4">A18+1</f>
        <v>10</v>
      </c>
      <c r="B19" s="12" t="str">
        <f>'[1]полн. свод '!B16</f>
        <v>Кефир 2,5 % жирности, руб. за полиэтиленовый пакет весом 1кг</v>
      </c>
      <c r="C19" s="2">
        <v>66.22</v>
      </c>
      <c r="D19" s="2">
        <v>70.194285714285712</v>
      </c>
      <c r="E19" s="1">
        <f t="shared" si="1"/>
        <v>106.00163955645682</v>
      </c>
      <c r="F19" s="2">
        <v>71.2</v>
      </c>
      <c r="G19" s="2">
        <v>71.752424242424226</v>
      </c>
      <c r="H19" s="1">
        <f t="shared" si="2"/>
        <v>100.77587674497784</v>
      </c>
      <c r="I19" s="2">
        <v>74.976458056478407</v>
      </c>
      <c r="J19" s="2">
        <v>75.983875507567362</v>
      </c>
      <c r="K19" s="1">
        <f t="shared" si="3"/>
        <v>101.34364502832354</v>
      </c>
    </row>
    <row r="20" spans="1:11" ht="15.75" x14ac:dyDescent="0.2">
      <c r="A20" s="13">
        <f t="shared" si="4"/>
        <v>11</v>
      </c>
      <c r="B20" s="12" t="str">
        <f>'[1]полн. свод '!B17</f>
        <v>Сметана 20% жирности весовая, руб. за 1кг</v>
      </c>
      <c r="C20" s="2">
        <v>216.58333333333334</v>
      </c>
      <c r="D20" s="2">
        <v>216.75</v>
      </c>
      <c r="E20" s="1">
        <f t="shared" si="1"/>
        <v>100.07695267410541</v>
      </c>
      <c r="F20" s="2">
        <v>190.90285714285713</v>
      </c>
      <c r="G20" s="2">
        <v>222.72291666666666</v>
      </c>
      <c r="H20" s="1">
        <f t="shared" si="2"/>
        <v>116.6681944943327</v>
      </c>
      <c r="I20" s="2">
        <v>234.50558080808079</v>
      </c>
      <c r="J20" s="2">
        <v>244.12978835978839</v>
      </c>
      <c r="K20" s="1">
        <f t="shared" si="3"/>
        <v>104.10404200980787</v>
      </c>
    </row>
    <row r="21" spans="1:11" ht="31.5" x14ac:dyDescent="0.2">
      <c r="A21" s="13">
        <f t="shared" si="4"/>
        <v>12</v>
      </c>
      <c r="B21" s="12" t="str">
        <f>'[1]полн. свод '!B18</f>
        <v>Сметана 20% жирности, руб. за полиэтиленовый пакет весом 500г</v>
      </c>
      <c r="C21" s="2">
        <v>97.993333333333339</v>
      </c>
      <c r="D21" s="2">
        <v>101.42285714285715</v>
      </c>
      <c r="E21" s="1">
        <f t="shared" si="1"/>
        <v>103.49975216972973</v>
      </c>
      <c r="F21" s="2">
        <v>110.57645061728395</v>
      </c>
      <c r="G21" s="2">
        <v>110.54182098765432</v>
      </c>
      <c r="H21" s="1">
        <f t="shared" si="2"/>
        <v>99.968682635917219</v>
      </c>
      <c r="I21" s="2">
        <v>118.83391300602926</v>
      </c>
      <c r="J21" s="2">
        <v>119.1945439213564</v>
      </c>
      <c r="K21" s="1">
        <f t="shared" si="3"/>
        <v>100.3034747457225</v>
      </c>
    </row>
    <row r="22" spans="1:11" ht="15" customHeight="1" x14ac:dyDescent="0.2">
      <c r="A22" s="13">
        <f t="shared" si="4"/>
        <v>13</v>
      </c>
      <c r="B22" s="12" t="str">
        <f>'[1]полн. свод '!B19</f>
        <v>Творог обезжиренный весовой, руб. за 1кг</v>
      </c>
      <c r="C22" s="2" t="s">
        <v>8</v>
      </c>
      <c r="D22" s="2" t="s">
        <v>8</v>
      </c>
      <c r="E22" s="1" t="str">
        <f t="shared" si="1"/>
        <v>-</v>
      </c>
      <c r="F22" s="2">
        <v>265.26466666666664</v>
      </c>
      <c r="G22" s="2">
        <v>272.04541666666665</v>
      </c>
      <c r="H22" s="1">
        <f t="shared" si="2"/>
        <v>102.55622057969778</v>
      </c>
      <c r="I22" s="2">
        <v>284.42305747126437</v>
      </c>
      <c r="J22" s="2">
        <v>297.84693055555556</v>
      </c>
      <c r="K22" s="1">
        <f t="shared" si="3"/>
        <v>104.71968524761654</v>
      </c>
    </row>
    <row r="23" spans="1:11" ht="14.25" customHeight="1" x14ac:dyDescent="0.2">
      <c r="A23" s="13">
        <f t="shared" si="4"/>
        <v>14</v>
      </c>
      <c r="B23" s="12" t="str">
        <f>'[1]полн. свод '!B20</f>
        <v>Творог обезжиренный, руб. за пачку весом 200г</v>
      </c>
      <c r="C23" s="2" t="s">
        <v>8</v>
      </c>
      <c r="D23" s="2" t="s">
        <v>8</v>
      </c>
      <c r="E23" s="1" t="str">
        <f t="shared" si="1"/>
        <v>-</v>
      </c>
      <c r="F23" s="2">
        <v>69.891190476190459</v>
      </c>
      <c r="G23" s="2">
        <v>69.424047619047613</v>
      </c>
      <c r="H23" s="1">
        <f t="shared" si="2"/>
        <v>99.331614107643531</v>
      </c>
      <c r="I23" s="2">
        <v>76.339023061497315</v>
      </c>
      <c r="J23" s="2">
        <v>75.808987840590774</v>
      </c>
      <c r="K23" s="1">
        <f t="shared" si="3"/>
        <v>99.305682467956714</v>
      </c>
    </row>
    <row r="24" spans="1:11" ht="15" customHeight="1" x14ac:dyDescent="0.2">
      <c r="A24" s="13">
        <f t="shared" si="4"/>
        <v>15</v>
      </c>
      <c r="B24" s="12" t="str">
        <f>'[1]полн. свод '!B21</f>
        <v>Масло сливочное весовое , руб. за 1кг</v>
      </c>
      <c r="C24" s="2">
        <v>534.33333333333337</v>
      </c>
      <c r="D24" s="2">
        <v>564.16666666666663</v>
      </c>
      <c r="E24" s="1">
        <f t="shared" si="1"/>
        <v>105.58328134747347</v>
      </c>
      <c r="F24" s="2">
        <v>432.64675</v>
      </c>
      <c r="G24" s="2">
        <v>448.98204545454547</v>
      </c>
      <c r="H24" s="1">
        <f t="shared" si="2"/>
        <v>103.77566581848714</v>
      </c>
      <c r="I24" s="2">
        <v>601.77947537348268</v>
      </c>
      <c r="J24" s="2">
        <v>604.27969387755093</v>
      </c>
      <c r="K24" s="1">
        <f t="shared" si="3"/>
        <v>100.41547088366822</v>
      </c>
    </row>
    <row r="25" spans="1:11" ht="16.5" customHeight="1" x14ac:dyDescent="0.2">
      <c r="A25" s="13">
        <f t="shared" si="4"/>
        <v>16</v>
      </c>
      <c r="B25" s="12" t="str">
        <f>'[1]полн. свод '!B22</f>
        <v>Масло сливочное фасованное в пачки, руб. за пачку весом 200г</v>
      </c>
      <c r="C25" s="2">
        <v>137.47285714285712</v>
      </c>
      <c r="D25" s="2">
        <v>148.67857142857142</v>
      </c>
      <c r="E25" s="1">
        <f t="shared" si="1"/>
        <v>108.1512194615041</v>
      </c>
      <c r="F25" s="2">
        <v>120.62200757575758</v>
      </c>
      <c r="G25" s="2">
        <v>121.74367424242425</v>
      </c>
      <c r="H25" s="1">
        <f t="shared" si="2"/>
        <v>100.92990217059867</v>
      </c>
      <c r="I25" s="2">
        <v>144.38037668350171</v>
      </c>
      <c r="J25" s="2">
        <v>159.46560242577289</v>
      </c>
      <c r="K25" s="1">
        <f t="shared" si="3"/>
        <v>110.44825210238905</v>
      </c>
    </row>
    <row r="26" spans="1:11" ht="15.75" x14ac:dyDescent="0.2">
      <c r="A26" s="13">
        <f t="shared" si="4"/>
        <v>17</v>
      </c>
      <c r="B26" s="12" t="str">
        <f>'[1]полн. свод '!B23</f>
        <v>Масло подсолнечное нерафинированное на розлив, руб. за 1л</v>
      </c>
      <c r="C26" s="2" t="s">
        <v>8</v>
      </c>
      <c r="D26" s="2" t="s">
        <v>8</v>
      </c>
      <c r="E26" s="1" t="str">
        <f t="shared" si="1"/>
        <v>-</v>
      </c>
      <c r="F26" s="2" t="s">
        <v>8</v>
      </c>
      <c r="G26" s="2" t="s">
        <v>8</v>
      </c>
      <c r="H26" s="1" t="str">
        <f t="shared" si="2"/>
        <v>-</v>
      </c>
      <c r="I26" s="2">
        <v>151.66256410256409</v>
      </c>
      <c r="J26" s="2">
        <v>153.97545454545454</v>
      </c>
      <c r="K26" s="1">
        <f t="shared" si="3"/>
        <v>101.52502396130288</v>
      </c>
    </row>
    <row r="27" spans="1:11" ht="17.25" customHeight="1" x14ac:dyDescent="0.2">
      <c r="A27" s="13">
        <f t="shared" si="4"/>
        <v>18</v>
      </c>
      <c r="B27" s="12" t="str">
        <f>'[1]полн. свод '!B24</f>
        <v>Масло подсолнечное нерафинированное фасованное, руб. за политиэтил. бутылку емкостью 1 л</v>
      </c>
      <c r="C27" s="2" t="s">
        <v>8</v>
      </c>
      <c r="D27" s="2" t="s">
        <v>8</v>
      </c>
      <c r="E27" s="1" t="str">
        <f t="shared" si="1"/>
        <v>-</v>
      </c>
      <c r="F27" s="2">
        <v>112.38320987654321</v>
      </c>
      <c r="G27" s="2">
        <v>114.27318181818181</v>
      </c>
      <c r="H27" s="1">
        <f t="shared" si="2"/>
        <v>101.68172091161554</v>
      </c>
      <c r="I27" s="2">
        <v>134.96945538453207</v>
      </c>
      <c r="J27" s="2">
        <v>138.85828195447635</v>
      </c>
      <c r="K27" s="1">
        <f t="shared" si="3"/>
        <v>102.88126417852462</v>
      </c>
    </row>
    <row r="28" spans="1:11" ht="15.75" customHeight="1" x14ac:dyDescent="0.2">
      <c r="A28" s="13">
        <f t="shared" si="4"/>
        <v>19</v>
      </c>
      <c r="B28" s="12" t="str">
        <f>'[1]полн. свод '!B25</f>
        <v>Масло подсолнечное рафиниров. дезодорир. фасованное, руб. за политиэт. бутылку емкостью 1 л</v>
      </c>
      <c r="C28" s="2">
        <v>95.833333333333329</v>
      </c>
      <c r="D28" s="2">
        <v>96.283333333333346</v>
      </c>
      <c r="E28" s="1">
        <f t="shared" si="1"/>
        <v>100.46956521739132</v>
      </c>
      <c r="F28" s="2">
        <v>113.70952469135803</v>
      </c>
      <c r="G28" s="2">
        <v>112.69281481481481</v>
      </c>
      <c r="H28" s="1">
        <f t="shared" si="2"/>
        <v>99.105870964369188</v>
      </c>
      <c r="I28" s="2">
        <v>126.069399883576</v>
      </c>
      <c r="J28" s="2">
        <v>123.6197621233985</v>
      </c>
      <c r="K28" s="1">
        <f t="shared" si="3"/>
        <v>98.056913285508045</v>
      </c>
    </row>
    <row r="29" spans="1:11" ht="15" customHeight="1" x14ac:dyDescent="0.2">
      <c r="A29" s="13">
        <f t="shared" si="4"/>
        <v>20</v>
      </c>
      <c r="B29" s="12" t="str">
        <f>'[1]полн. свод '!B26</f>
        <v>Яйца куриные столовые 1 категории, руб. за 1 десяток</v>
      </c>
      <c r="C29" s="2">
        <v>98.829081632653057</v>
      </c>
      <c r="D29" s="2">
        <v>80.934183758545942</v>
      </c>
      <c r="E29" s="1">
        <f t="shared" si="1"/>
        <v>81.893084931597031</v>
      </c>
      <c r="F29" s="2">
        <v>106.51214285714286</v>
      </c>
      <c r="G29" s="2">
        <v>88.931249999999991</v>
      </c>
      <c r="H29" s="1">
        <f t="shared" si="2"/>
        <v>83.494001354640972</v>
      </c>
      <c r="I29" s="2">
        <v>124.59448128460684</v>
      </c>
      <c r="J29" s="2">
        <v>109.61226821789323</v>
      </c>
      <c r="K29" s="1">
        <f t="shared" si="3"/>
        <v>87.975219357837958</v>
      </c>
    </row>
    <row r="30" spans="1:11" ht="15.75" customHeight="1" x14ac:dyDescent="0.2">
      <c r="A30" s="13">
        <f t="shared" si="4"/>
        <v>21</v>
      </c>
      <c r="B30" s="12" t="str">
        <f>'[1]полн. свод '!B27</f>
        <v>Яйца куриные столовые 2 категории, руб. за 1 десяток</v>
      </c>
      <c r="C30" s="2">
        <v>85.333333333333329</v>
      </c>
      <c r="D30" s="2">
        <v>64.333333333333329</v>
      </c>
      <c r="E30" s="1">
        <f t="shared" si="1"/>
        <v>75.390625</v>
      </c>
      <c r="F30" s="2">
        <v>90.579166666666666</v>
      </c>
      <c r="G30" s="2">
        <v>76.364583333333329</v>
      </c>
      <c r="H30" s="1">
        <f t="shared" si="2"/>
        <v>84.307005842035039</v>
      </c>
      <c r="I30" s="2">
        <v>114.42660714285715</v>
      </c>
      <c r="J30" s="2">
        <v>97.470881037567082</v>
      </c>
      <c r="K30" s="1">
        <f t="shared" si="3"/>
        <v>85.182007464294117</v>
      </c>
    </row>
    <row r="31" spans="1:11" ht="15.75" x14ac:dyDescent="0.2">
      <c r="A31" s="13">
        <f t="shared" si="4"/>
        <v>22</v>
      </c>
      <c r="B31" s="12" t="str">
        <f>'[1]полн. свод '!B28</f>
        <v>Говядина (кроме бескостного мяса), руб. за 1кг</v>
      </c>
      <c r="C31" s="2" t="s">
        <v>8</v>
      </c>
      <c r="D31" s="2" t="s">
        <v>8</v>
      </c>
      <c r="E31" s="1" t="str">
        <f t="shared" si="1"/>
        <v>-</v>
      </c>
      <c r="F31" s="2">
        <v>530.40111111111105</v>
      </c>
      <c r="G31" s="2">
        <v>563.29166666666674</v>
      </c>
      <c r="H31" s="1">
        <f t="shared" si="2"/>
        <v>106.20107214456146</v>
      </c>
      <c r="I31" s="2">
        <v>542.70138095238087</v>
      </c>
      <c r="J31" s="2">
        <v>558.53644383394385</v>
      </c>
      <c r="K31" s="1">
        <f t="shared" si="3"/>
        <v>102.91782247794802</v>
      </c>
    </row>
    <row r="32" spans="1:11" ht="15.75" x14ac:dyDescent="0.2">
      <c r="A32" s="13">
        <f t="shared" si="4"/>
        <v>23</v>
      </c>
      <c r="B32" s="12" t="str">
        <f>'[1]полн. свод '!B29</f>
        <v>Свинина (кроме бескостного мяса), руб. за 1кг</v>
      </c>
      <c r="C32" s="2" t="s">
        <v>8</v>
      </c>
      <c r="D32" s="2" t="s">
        <v>8</v>
      </c>
      <c r="E32" s="1" t="str">
        <f t="shared" si="1"/>
        <v>-</v>
      </c>
      <c r="F32" s="2">
        <v>312.53166666666664</v>
      </c>
      <c r="G32" s="2">
        <v>314.25266666666664</v>
      </c>
      <c r="H32" s="1">
        <f t="shared" si="2"/>
        <v>100.55066419936114</v>
      </c>
      <c r="I32" s="2">
        <v>343.18923150105712</v>
      </c>
      <c r="J32" s="2">
        <v>343.58241719520794</v>
      </c>
      <c r="K32" s="1">
        <f t="shared" si="3"/>
        <v>100.11456819097472</v>
      </c>
    </row>
    <row r="33" spans="1:11" ht="15.75" x14ac:dyDescent="0.2">
      <c r="A33" s="13">
        <f t="shared" si="4"/>
        <v>24</v>
      </c>
      <c r="B33" s="12" t="str">
        <f>'[1]полн. свод '!B30</f>
        <v>Баранина (кроме бескостного мяса), руб. за 1кг</v>
      </c>
      <c r="C33" s="2" t="s">
        <v>8</v>
      </c>
      <c r="D33" s="2" t="s">
        <v>8</v>
      </c>
      <c r="E33" s="1" t="str">
        <f t="shared" si="1"/>
        <v>-</v>
      </c>
      <c r="F33" s="2">
        <v>603.58333333333337</v>
      </c>
      <c r="G33" s="2">
        <v>622.66666666666663</v>
      </c>
      <c r="H33" s="1">
        <f t="shared" si="2"/>
        <v>103.16167333977633</v>
      </c>
      <c r="I33" s="2">
        <v>571.16809523809513</v>
      </c>
      <c r="J33" s="2">
        <v>576.39691468253977</v>
      </c>
      <c r="K33" s="1">
        <f t="shared" si="3"/>
        <v>100.91546070028035</v>
      </c>
    </row>
    <row r="34" spans="1:11" ht="17.45" customHeight="1" x14ac:dyDescent="0.2">
      <c r="A34" s="13">
        <f t="shared" si="4"/>
        <v>25</v>
      </c>
      <c r="B34" s="12" t="str">
        <f>'[1]полн. свод '!B31</f>
        <v>Куры (кроме куриных окорочков), руб. за 1кг</v>
      </c>
      <c r="C34" s="2">
        <v>126.83904105175135</v>
      </c>
      <c r="D34" s="2">
        <v>139.64435081487983</v>
      </c>
      <c r="E34" s="1">
        <f t="shared" si="1"/>
        <v>110.09571631648004</v>
      </c>
      <c r="F34" s="2">
        <v>193.27057142857143</v>
      </c>
      <c r="G34" s="2">
        <v>197.93247619047619</v>
      </c>
      <c r="H34" s="1">
        <f t="shared" si="2"/>
        <v>102.41211309484213</v>
      </c>
      <c r="I34" s="2">
        <v>225.9266255411255</v>
      </c>
      <c r="J34" s="2">
        <v>225.30045794075207</v>
      </c>
      <c r="K34" s="1">
        <f t="shared" si="3"/>
        <v>99.722844707270042</v>
      </c>
    </row>
    <row r="35" spans="1:11" ht="31.5" x14ac:dyDescent="0.2">
      <c r="A35" s="13">
        <f t="shared" si="4"/>
        <v>26</v>
      </c>
      <c r="B35" s="12" t="str">
        <f>'[1]полн. свод '!B32</f>
        <v>Рыба мороженая неразделанная  (лимонема, камбала, треска, хек, сайда, путассу, минтай), руб. за 1кг</v>
      </c>
      <c r="C35" s="2" t="s">
        <v>8</v>
      </c>
      <c r="D35" s="2" t="str">
        <f>'[1]полн. свод '!D32</f>
        <v>-</v>
      </c>
      <c r="E35" s="1" t="str">
        <f t="shared" si="1"/>
        <v>-</v>
      </c>
      <c r="F35" s="2">
        <v>201.14324404761905</v>
      </c>
      <c r="G35" s="2">
        <v>206.88412698412699</v>
      </c>
      <c r="H35" s="1">
        <f t="shared" si="2"/>
        <v>102.85412665172528</v>
      </c>
      <c r="I35" s="2">
        <v>237.85294920131545</v>
      </c>
      <c r="J35" s="2">
        <v>245.39706949058694</v>
      </c>
      <c r="K35" s="1">
        <f t="shared" si="3"/>
        <v>103.17175814493949</v>
      </c>
    </row>
    <row r="36" spans="1:11" ht="15.75" x14ac:dyDescent="0.2">
      <c r="A36" s="13">
        <f t="shared" si="4"/>
        <v>27</v>
      </c>
      <c r="B36" s="12" t="str">
        <f>'[1]полн. свод '!B33</f>
        <v>Сахар-песок, руб. за 1кг</v>
      </c>
      <c r="C36" s="2" t="s">
        <v>8</v>
      </c>
      <c r="D36" s="2" t="str">
        <f>'[1]полн. свод '!D33</f>
        <v>-</v>
      </c>
      <c r="E36" s="1" t="str">
        <f t="shared" si="1"/>
        <v>-</v>
      </c>
      <c r="F36" s="2">
        <v>61.621072916666662</v>
      </c>
      <c r="G36" s="2">
        <v>63.609572916666664</v>
      </c>
      <c r="H36" s="1">
        <f t="shared" si="2"/>
        <v>103.2269804887837</v>
      </c>
      <c r="I36" s="2">
        <v>71.505066074917082</v>
      </c>
      <c r="J36" s="2">
        <v>72.676815484303319</v>
      </c>
      <c r="K36" s="1">
        <f t="shared" si="3"/>
        <v>101.63869425441629</v>
      </c>
    </row>
    <row r="37" spans="1:11" ht="15.75" x14ac:dyDescent="0.2">
      <c r="A37" s="13">
        <f t="shared" si="4"/>
        <v>28</v>
      </c>
      <c r="B37" s="12" t="str">
        <f>'[1]полн. свод '!B34</f>
        <v>Соль поваренная пищевая, руб. за 1кг</v>
      </c>
      <c r="C37" s="2" t="s">
        <v>8</v>
      </c>
      <c r="D37" s="2" t="str">
        <f>'[1]полн. свод '!D34</f>
        <v>-</v>
      </c>
      <c r="E37" s="1" t="str">
        <f t="shared" si="1"/>
        <v>-</v>
      </c>
      <c r="F37" s="2">
        <v>18.064641025641027</v>
      </c>
      <c r="G37" s="2">
        <v>18.633090909090907</v>
      </c>
      <c r="H37" s="1">
        <f t="shared" si="2"/>
        <v>103.14675438411989</v>
      </c>
      <c r="I37" s="2">
        <v>22.058071560810507</v>
      </c>
      <c r="J37" s="2">
        <v>22.427917043913109</v>
      </c>
      <c r="K37" s="1">
        <f t="shared" si="3"/>
        <v>101.67669001382554</v>
      </c>
    </row>
    <row r="38" spans="1:11" ht="15.75" x14ac:dyDescent="0.2">
      <c r="A38" s="13">
        <f t="shared" si="4"/>
        <v>29</v>
      </c>
      <c r="B38" s="12" t="str">
        <f>'[1]полн. свод '!B35</f>
        <v>Чай черный байховый, руб. за 1кг</v>
      </c>
      <c r="C38" s="2" t="s">
        <v>8</v>
      </c>
      <c r="D38" s="2" t="str">
        <f>'[1]полн. свод '!D35</f>
        <v>-</v>
      </c>
      <c r="E38" s="1" t="str">
        <f t="shared" si="1"/>
        <v>-</v>
      </c>
      <c r="F38" s="2">
        <v>628.83086458333332</v>
      </c>
      <c r="G38" s="2">
        <v>622.8297337962963</v>
      </c>
      <c r="H38" s="1">
        <f t="shared" si="2"/>
        <v>99.045668537435191</v>
      </c>
      <c r="I38" s="2">
        <v>804.52321908928855</v>
      </c>
      <c r="J38" s="2">
        <v>786.80360570772461</v>
      </c>
      <c r="K38" s="1">
        <f t="shared" si="3"/>
        <v>97.797501307467257</v>
      </c>
    </row>
    <row r="39" spans="1:11" ht="15.75" x14ac:dyDescent="0.2">
      <c r="A39" s="13">
        <f t="shared" si="4"/>
        <v>30</v>
      </c>
      <c r="B39" s="12" t="str">
        <f>'[1]полн. свод '!B36</f>
        <v>Рис шлифованный, руб. за 1кг</v>
      </c>
      <c r="C39" s="2" t="s">
        <v>8</v>
      </c>
      <c r="D39" s="2" t="str">
        <f>'[1]полн. свод '!D36</f>
        <v>-</v>
      </c>
      <c r="E39" s="1" t="str">
        <f t="shared" si="1"/>
        <v>-</v>
      </c>
      <c r="F39" s="2">
        <v>82.739645061728396</v>
      </c>
      <c r="G39" s="2">
        <v>83.86699430199431</v>
      </c>
      <c r="H39" s="1">
        <f t="shared" si="2"/>
        <v>101.36252607734157</v>
      </c>
      <c r="I39" s="2">
        <v>102.16459555842708</v>
      </c>
      <c r="J39" s="2">
        <v>103.99041419631094</v>
      </c>
      <c r="K39" s="1">
        <f t="shared" si="3"/>
        <v>101.78713440591041</v>
      </c>
    </row>
    <row r="40" spans="1:11" ht="15.75" x14ac:dyDescent="0.2">
      <c r="A40" s="13">
        <f t="shared" si="4"/>
        <v>31</v>
      </c>
      <c r="B40" s="12" t="str">
        <f>'[1]полн. свод '!B37</f>
        <v>Пшено, руб. за 1кг</v>
      </c>
      <c r="C40" s="2" t="s">
        <v>8</v>
      </c>
      <c r="D40" s="2" t="str">
        <f>'[1]полн. свод '!D37</f>
        <v>-</v>
      </c>
      <c r="E40" s="1" t="str">
        <f t="shared" si="1"/>
        <v>-</v>
      </c>
      <c r="F40" s="2">
        <v>44.983557098765431</v>
      </c>
      <c r="G40" s="2">
        <v>41.72039351851852</v>
      </c>
      <c r="H40" s="1">
        <f t="shared" si="2"/>
        <v>92.745874735778798</v>
      </c>
      <c r="I40" s="2">
        <v>52.520418893480262</v>
      </c>
      <c r="J40" s="2">
        <v>53.666336386593208</v>
      </c>
      <c r="K40" s="1">
        <f t="shared" si="3"/>
        <v>102.18185139657217</v>
      </c>
    </row>
    <row r="41" spans="1:11" ht="15.75" x14ac:dyDescent="0.2">
      <c r="A41" s="13">
        <f t="shared" si="4"/>
        <v>32</v>
      </c>
      <c r="B41" s="12" t="str">
        <f>'[1]полн. свод '!B38</f>
        <v>Крупа гречневая ядрица, руб. за 1кг</v>
      </c>
      <c r="C41" s="2" t="s">
        <v>8</v>
      </c>
      <c r="D41" s="2" t="str">
        <f>'[1]полн. свод '!D38</f>
        <v>-</v>
      </c>
      <c r="E41" s="1" t="str">
        <f t="shared" si="1"/>
        <v>-</v>
      </c>
      <c r="F41" s="2">
        <v>65.4258076923077</v>
      </c>
      <c r="G41" s="2">
        <v>61.200458333333337</v>
      </c>
      <c r="H41" s="1">
        <f t="shared" si="2"/>
        <v>93.541769665502883</v>
      </c>
      <c r="I41" s="2">
        <v>83.238784763216586</v>
      </c>
      <c r="J41" s="2">
        <v>80.611129640561458</v>
      </c>
      <c r="K41" s="1">
        <f t="shared" si="3"/>
        <v>96.84323223827711</v>
      </c>
    </row>
    <row r="42" spans="1:11" ht="15.75" x14ac:dyDescent="0.2">
      <c r="A42" s="13">
        <f t="shared" si="4"/>
        <v>33</v>
      </c>
      <c r="B42" s="12" t="str">
        <f>'[1]полн. свод '!B39</f>
        <v>Вермишель, руб. за 1кг</v>
      </c>
      <c r="C42" s="2" t="s">
        <v>8</v>
      </c>
      <c r="D42" s="2" t="str">
        <f>'[1]полн. свод '!D39</f>
        <v>-</v>
      </c>
      <c r="E42" s="1" t="str">
        <f t="shared" si="1"/>
        <v>-</v>
      </c>
      <c r="F42" s="2">
        <v>53.140093749999998</v>
      </c>
      <c r="G42" s="2">
        <v>52.587673611111114</v>
      </c>
      <c r="H42" s="1">
        <f t="shared" si="2"/>
        <v>98.960445682524067</v>
      </c>
      <c r="I42" s="2">
        <v>72.87883354779315</v>
      </c>
      <c r="J42" s="2">
        <v>72.938374562937057</v>
      </c>
      <c r="K42" s="1">
        <f t="shared" si="3"/>
        <v>100.08169863902235</v>
      </c>
    </row>
    <row r="43" spans="1:11" ht="15.75" x14ac:dyDescent="0.2">
      <c r="A43" s="13">
        <f t="shared" si="4"/>
        <v>34</v>
      </c>
      <c r="B43" s="12" t="str">
        <f>'[1]полн. свод '!B40</f>
        <v>Картофель, руб. за 1кг</v>
      </c>
      <c r="C43" s="2" t="s">
        <v>8</v>
      </c>
      <c r="D43" s="2" t="s">
        <v>8</v>
      </c>
      <c r="E43" s="1" t="str">
        <f t="shared" si="1"/>
        <v>-</v>
      </c>
      <c r="F43" s="2">
        <v>25.893571428571427</v>
      </c>
      <c r="G43" s="2">
        <v>32.588190476190476</v>
      </c>
      <c r="H43" s="1">
        <f t="shared" si="2"/>
        <v>125.85436723584638</v>
      </c>
      <c r="I43" s="2">
        <v>33.704452801540128</v>
      </c>
      <c r="J43" s="2">
        <v>43.718787534435265</v>
      </c>
      <c r="K43" s="1">
        <f t="shared" si="3"/>
        <v>129.712200912627</v>
      </c>
    </row>
    <row r="44" spans="1:11" ht="15.75" x14ac:dyDescent="0.2">
      <c r="A44" s="13">
        <f t="shared" si="4"/>
        <v>35</v>
      </c>
      <c r="B44" s="12" t="str">
        <f>'[1]полн. свод '!B41</f>
        <v>Капуста белокочанная свежая, руб. за 1кг</v>
      </c>
      <c r="C44" s="2" t="s">
        <v>8</v>
      </c>
      <c r="D44" s="2" t="s">
        <v>8</v>
      </c>
      <c r="E44" s="1" t="str">
        <f t="shared" si="1"/>
        <v>-</v>
      </c>
      <c r="F44" s="2">
        <v>28.416666666666668</v>
      </c>
      <c r="G44" s="2">
        <v>29.904761904761905</v>
      </c>
      <c r="H44" s="1">
        <f t="shared" si="2"/>
        <v>105.23669878508588</v>
      </c>
      <c r="I44" s="2">
        <v>41.630747815922227</v>
      </c>
      <c r="J44" s="2">
        <v>41.840036448581934</v>
      </c>
      <c r="K44" s="1">
        <f t="shared" si="3"/>
        <v>100.50272609462868</v>
      </c>
    </row>
    <row r="45" spans="1:11" ht="15.75" x14ac:dyDescent="0.2">
      <c r="A45" s="13">
        <f t="shared" si="4"/>
        <v>36</v>
      </c>
      <c r="B45" s="12" t="str">
        <f>'[1]полн. свод '!B42</f>
        <v>Лук репчатый, руб. за 1кг</v>
      </c>
      <c r="C45" s="2" t="s">
        <v>8</v>
      </c>
      <c r="D45" s="2" t="s">
        <v>8</v>
      </c>
      <c r="E45" s="1" t="str">
        <f t="shared" si="1"/>
        <v>-</v>
      </c>
      <c r="F45" s="2">
        <v>25.352380952380951</v>
      </c>
      <c r="G45" s="2">
        <v>29.059523809523807</v>
      </c>
      <c r="H45" s="1">
        <f t="shared" si="2"/>
        <v>114.62246431254695</v>
      </c>
      <c r="I45" s="2">
        <v>36.037823139392906</v>
      </c>
      <c r="J45" s="2">
        <v>41.554445075757577</v>
      </c>
      <c r="K45" s="1">
        <f t="shared" si="3"/>
        <v>115.30786672387671</v>
      </c>
    </row>
    <row r="46" spans="1:11" ht="15.75" x14ac:dyDescent="0.2">
      <c r="A46" s="13">
        <f t="shared" si="4"/>
        <v>37</v>
      </c>
      <c r="B46" s="12" t="str">
        <f>'[1]полн. свод '!B43</f>
        <v>Морковь, руб. за 1кг</v>
      </c>
      <c r="C46" s="2" t="s">
        <v>8</v>
      </c>
      <c r="D46" s="2" t="s">
        <v>8</v>
      </c>
      <c r="E46" s="1" t="str">
        <f t="shared" si="1"/>
        <v>-</v>
      </c>
      <c r="F46" s="2">
        <v>31.958333333333332</v>
      </c>
      <c r="G46" s="2">
        <v>39.50873015873016</v>
      </c>
      <c r="H46" s="1">
        <f t="shared" si="2"/>
        <v>123.62575277829515</v>
      </c>
      <c r="I46" s="2">
        <v>40.952608926161567</v>
      </c>
      <c r="J46" s="2">
        <v>53.945511363636363</v>
      </c>
      <c r="K46" s="1">
        <f t="shared" si="3"/>
        <v>131.72667817305921</v>
      </c>
    </row>
    <row r="47" spans="1:11" ht="15.75" x14ac:dyDescent="0.2">
      <c r="A47" s="13">
        <f t="shared" si="4"/>
        <v>38</v>
      </c>
      <c r="B47" s="12" t="str">
        <f>'[1]полн. свод '!B44</f>
        <v>Яблоки отечественные, руб. за 1кг</v>
      </c>
      <c r="C47" s="2" t="s">
        <v>8</v>
      </c>
      <c r="D47" s="2" t="s">
        <v>8</v>
      </c>
      <c r="E47" s="1" t="str">
        <f t="shared" si="1"/>
        <v>-</v>
      </c>
      <c r="F47" s="2">
        <v>65.29346938775511</v>
      </c>
      <c r="G47" s="2">
        <v>62.724259259259263</v>
      </c>
      <c r="H47" s="1">
        <f t="shared" si="2"/>
        <v>96.065134610571533</v>
      </c>
      <c r="I47" s="2">
        <v>83.2946387987013</v>
      </c>
      <c r="J47" s="2">
        <v>93.786215610047833</v>
      </c>
      <c r="K47" s="1">
        <f t="shared" si="3"/>
        <v>112.59574080956349</v>
      </c>
    </row>
    <row r="48" spans="1:11" ht="15.75" x14ac:dyDescent="0.2">
      <c r="A48" s="16"/>
      <c r="B48" s="17"/>
      <c r="C48" s="18"/>
      <c r="D48" s="18"/>
      <c r="E48" s="19"/>
      <c r="F48" s="19"/>
      <c r="G48" s="19"/>
      <c r="H48" s="19"/>
      <c r="I48" s="18"/>
      <c r="J48" s="18"/>
      <c r="K48" s="19"/>
    </row>
    <row r="49" spans="1:11" ht="4.5" hidden="1" customHeight="1" x14ac:dyDescent="0.2">
      <c r="A49" s="20"/>
      <c r="B49" s="21"/>
      <c r="C49" s="22"/>
      <c r="D49" s="22"/>
      <c r="E49" s="19"/>
      <c r="F49" s="19"/>
      <c r="G49" s="19"/>
      <c r="H49" s="19"/>
      <c r="I49" s="23"/>
      <c r="J49" s="23"/>
    </row>
    <row r="50" spans="1:11" ht="18.75" x14ac:dyDescent="0.3">
      <c r="A50" s="24"/>
      <c r="I50" s="25"/>
      <c r="J50" s="25"/>
    </row>
    <row r="51" spans="1:11" ht="18.75" x14ac:dyDescent="0.3">
      <c r="A51" s="24"/>
      <c r="K51" s="26"/>
    </row>
    <row r="52" spans="1:11" ht="18.75" customHeight="1" x14ac:dyDescent="0.3">
      <c r="A52" s="27"/>
      <c r="K52" s="28"/>
    </row>
    <row r="53" spans="1:11" x14ac:dyDescent="0.2">
      <c r="A53" s="29"/>
    </row>
    <row r="61" spans="1:11" ht="12" customHeight="1" x14ac:dyDescent="0.2"/>
    <row r="62" spans="1:11" ht="14.25" customHeight="1" x14ac:dyDescent="0.2"/>
    <row r="64" spans="1:11" ht="14.25" customHeight="1" x14ac:dyDescent="0.2">
      <c r="A64" s="4"/>
      <c r="C64" s="4"/>
      <c r="D64" s="4"/>
      <c r="E64" s="4"/>
      <c r="F64" s="4"/>
      <c r="G64" s="4"/>
      <c r="H64" s="4"/>
    </row>
    <row r="65" spans="1:8" ht="13.5" customHeight="1" x14ac:dyDescent="0.2">
      <c r="A65" s="4"/>
      <c r="C65" s="4"/>
      <c r="D65" s="4"/>
      <c r="E65" s="4"/>
      <c r="F65" s="4"/>
      <c r="G65" s="4"/>
      <c r="H65" s="4"/>
    </row>
    <row r="66" spans="1:8" ht="13.5" customHeight="1" x14ac:dyDescent="0.2">
      <c r="A66" s="4"/>
      <c r="C66" s="4"/>
      <c r="D66" s="4"/>
      <c r="E66" s="4"/>
      <c r="F66" s="4"/>
      <c r="G66" s="4"/>
      <c r="H66" s="4"/>
    </row>
    <row r="67" spans="1:8" ht="13.5" customHeight="1" x14ac:dyDescent="0.2">
      <c r="A67" s="4"/>
      <c r="C67" s="4"/>
      <c r="D67" s="4"/>
      <c r="E67" s="4"/>
      <c r="F67" s="4"/>
      <c r="G67" s="4"/>
      <c r="H67" s="4"/>
    </row>
    <row r="68" spans="1:8" ht="13.5" customHeight="1" x14ac:dyDescent="0.2">
      <c r="A68" s="4"/>
      <c r="C68" s="4"/>
      <c r="D68" s="4"/>
      <c r="E68" s="4"/>
      <c r="F68" s="4"/>
      <c r="G68" s="4"/>
      <c r="H68" s="4"/>
    </row>
    <row r="69" spans="1:8" ht="13.5" customHeight="1" x14ac:dyDescent="0.2">
      <c r="A69" s="4"/>
      <c r="C69" s="4"/>
      <c r="D69" s="4"/>
      <c r="E69" s="4"/>
      <c r="F69" s="4"/>
      <c r="G69" s="4"/>
      <c r="H69" s="4"/>
    </row>
    <row r="70" spans="1:8" ht="13.5" customHeight="1" x14ac:dyDescent="0.2">
      <c r="A70" s="4"/>
      <c r="C70" s="4"/>
      <c r="D70" s="4"/>
      <c r="E70" s="4"/>
      <c r="F70" s="4"/>
      <c r="G70" s="4"/>
      <c r="H70" s="4"/>
    </row>
    <row r="71" spans="1:8" ht="15" customHeight="1" x14ac:dyDescent="0.2">
      <c r="A71" s="4"/>
      <c r="C71" s="4"/>
      <c r="D71" s="4"/>
      <c r="E71" s="4"/>
      <c r="F71" s="4"/>
      <c r="G71" s="4"/>
      <c r="H71" s="4"/>
    </row>
    <row r="72" spans="1:8" ht="8.25" customHeight="1" x14ac:dyDescent="0.2">
      <c r="A72" s="4"/>
      <c r="C72" s="4"/>
      <c r="D72" s="4"/>
      <c r="E72" s="4"/>
      <c r="F72" s="4"/>
      <c r="G72" s="4"/>
      <c r="H72" s="4"/>
    </row>
    <row r="73" spans="1:8" ht="16.5" customHeight="1" x14ac:dyDescent="0.2">
      <c r="A73" s="4"/>
      <c r="C73" s="4"/>
      <c r="D73" s="4"/>
      <c r="E73" s="4"/>
      <c r="F73" s="4"/>
      <c r="G73" s="4"/>
      <c r="H73" s="4"/>
    </row>
    <row r="74" spans="1:8" ht="9.75" customHeight="1" x14ac:dyDescent="0.2">
      <c r="A74" s="4"/>
      <c r="C74" s="4"/>
      <c r="D74" s="4"/>
      <c r="E74" s="4"/>
      <c r="F74" s="4"/>
      <c r="G74" s="4"/>
      <c r="H74" s="4"/>
    </row>
    <row r="76" spans="1:8" ht="12" customHeight="1" x14ac:dyDescent="0.2">
      <c r="A76" s="4"/>
      <c r="C76" s="4"/>
      <c r="D76" s="4"/>
      <c r="E76" s="4"/>
      <c r="F76" s="4"/>
      <c r="G76" s="4"/>
      <c r="H76" s="4"/>
    </row>
  </sheetData>
  <mergeCells count="16">
    <mergeCell ref="J1:K1"/>
    <mergeCell ref="A3:K3"/>
    <mergeCell ref="A6:A8"/>
    <mergeCell ref="B6:B8"/>
    <mergeCell ref="C6:E6"/>
    <mergeCell ref="F6:H6"/>
    <mergeCell ref="I6:K6"/>
    <mergeCell ref="C7:C8"/>
    <mergeCell ref="D7:D8"/>
    <mergeCell ref="E7:E8"/>
    <mergeCell ref="F7:F8"/>
    <mergeCell ref="G7:G8"/>
    <mergeCell ref="H7:H8"/>
    <mergeCell ref="I7:I8"/>
    <mergeCell ref="J7:J8"/>
    <mergeCell ref="K7:K8"/>
  </mergeCells>
  <pageMargins left="0.19685039370078741" right="0.19685039370078741" top="0.19685039370078741" bottom="0.19685039370078741" header="0" footer="0.19685039370078741"/>
  <pageSetup paperSize="9" scale="62" fitToWidth="0" fitToHeight="0" orientation="portrait" r:id="rId1"/>
  <headerFooter alignWithMargins="0">
    <oddFooter>&amp;R&amp;8&amp;P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Дин. с начала года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Рязанцев Алексей Станиславович</dc:creator>
  <cp:lastModifiedBy>Пользователь</cp:lastModifiedBy>
  <cp:lastPrinted>2024-07-12T09:51:23Z</cp:lastPrinted>
  <dcterms:created xsi:type="dcterms:W3CDTF">2024-04-17T08:14:53Z</dcterms:created>
  <dcterms:modified xsi:type="dcterms:W3CDTF">2024-07-25T08:58:17Z</dcterms:modified>
</cp:coreProperties>
</file>